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120" yWindow="810" windowWidth="15375" windowHeight="15390"/>
  </bookViews>
  <sheets>
    <sheet name="Лист1" sheetId="1" r:id="rId1"/>
  </sheets>
  <definedNames>
    <definedName name="_xlnm.Print_Area" localSheetId="0">Лист1!$A$1:$U$21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L10" i="1" s="1"/>
  <c r="G8" i="1"/>
  <c r="L8" i="1" l="1"/>
  <c r="G6" i="1"/>
  <c r="L6" i="1" s="1"/>
  <c r="G4" i="1"/>
  <c r="L4" i="1" s="1"/>
</calcChain>
</file>

<file path=xl/sharedStrings.xml><?xml version="1.0" encoding="utf-8"?>
<sst xmlns="http://schemas.openxmlformats.org/spreadsheetml/2006/main" count="26" uniqueCount="24">
  <si>
    <t>Ед. изм</t>
  </si>
  <si>
    <t>Кол-во</t>
  </si>
  <si>
    <t>Индекс изменения сметной стоимости проектных работ</t>
  </si>
  <si>
    <t>Размер платы за проведение экспертизы сметной стоимости %</t>
  </si>
  <si>
    <t>№ п/п</t>
  </si>
  <si>
    <t>км</t>
  </si>
  <si>
    <t>дорога до 2 км</t>
  </si>
  <si>
    <t>58420+58420*3</t>
  </si>
  <si>
    <t>Итого ПИР в ценах 2001 г. руб.</t>
  </si>
  <si>
    <t>НДС, 20%</t>
  </si>
  <si>
    <t xml:space="preserve">Процент соотношения, используемого при расчете размера платы 
за проведение государственной экспертизы (таблица приложение 1)
</t>
  </si>
  <si>
    <t>2.1.</t>
  </si>
  <si>
    <t>свыше 2 до 5 км</t>
  </si>
  <si>
    <t>свыше 5 до 10 км</t>
  </si>
  <si>
    <t>3.1.</t>
  </si>
  <si>
    <t>147320+40640*7</t>
  </si>
  <si>
    <t>4.1.</t>
  </si>
  <si>
    <t>свыше 10 до 20 км</t>
  </si>
  <si>
    <t>223520+33020*15</t>
  </si>
  <si>
    <t>Показатели для определения базовых цен проектирования автомобильных дорог общего пользования руб. (п. 1,4, 7, 10  для 4 категории дорог, таблица 2, приложение 2)</t>
  </si>
  <si>
    <t>Размер в процентах стадии проектная документация (п. 1, 4, 7, 10 для 4 категории дорог, таблица 2, приложение 2)</t>
  </si>
  <si>
    <t>Итого стоимость ПДОСС руб, с НДС</t>
  </si>
  <si>
    <t xml:space="preserve">Коэффициент на капитальный ремонт           п. 3.9 СБЦ на проектные работы для строительства «Автомобильные дороги общего пользования»  </t>
  </si>
  <si>
    <r>
      <t>I.</t>
    </r>
    <r>
      <rPr>
        <b/>
        <sz val="11"/>
        <color theme="1"/>
        <rFont val="Times New Roman"/>
        <family val="1"/>
        <charset val="204"/>
      </rPr>
      <t xml:space="preserve"> Капитальный ремонт автомобильных дорог 4 категории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Приложение 7                                                                                                                                                                                     по справочнику базовых цен на проектные работы для строительства «Автомобильные дороги общего пользования» рекомендованного к применению  Федеральным агентством по строительству и жилищно-коммунальному хозяйству (Росстрой) письмом от 09 октября 2007 N СК-3743/02 по согласованию с Федеральным дорожным агентством (Росавтодор) от 29 июня 2007 N 01-29/5858.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</si>
</sst>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4" xfId="0" applyFont="1" applyBorder="1"/>
    <xf numFmtId="0" fontId="1" fillId="0" borderId="7" xfId="0" applyFont="1" applyBorder="1"/>
    <xf numFmtId="4" fontId="1" fillId="0" borderId="8" xfId="0" applyNumberFormat="1" applyFont="1" applyBorder="1"/>
    <xf numFmtId="4" fontId="1" fillId="0" borderId="8" xfId="0" applyNumberFormat="1" applyFont="1" applyBorder="1" applyAlignment="1">
      <alignment horizontal="right"/>
    </xf>
    <xf numFmtId="164" fontId="1" fillId="0" borderId="8" xfId="0" applyNumberFormat="1" applyFont="1" applyBorder="1"/>
    <xf numFmtId="0" fontId="1" fillId="0" borderId="9" xfId="0" applyFont="1" applyBorder="1"/>
    <xf numFmtId="4" fontId="1" fillId="0" borderId="10" xfId="0" applyNumberFormat="1" applyFont="1" applyBorder="1"/>
    <xf numFmtId="164" fontId="1" fillId="0" borderId="10" xfId="0" applyNumberFormat="1" applyFont="1" applyBorder="1"/>
    <xf numFmtId="4" fontId="1" fillId="0" borderId="11" xfId="0" applyNumberFormat="1" applyFont="1" applyBorder="1"/>
    <xf numFmtId="4" fontId="1" fillId="0" borderId="9" xfId="0" applyNumberFormat="1" applyFont="1" applyBorder="1"/>
    <xf numFmtId="4" fontId="1" fillId="0" borderId="12" xfId="0" applyNumberFormat="1" applyFont="1" applyBorder="1" applyAlignment="1">
      <alignment horizontal="right"/>
    </xf>
    <xf numFmtId="4" fontId="1" fillId="0" borderId="12" xfId="0" applyNumberFormat="1" applyFont="1" applyBorder="1"/>
    <xf numFmtId="164" fontId="1" fillId="0" borderId="12" xfId="0" applyNumberFormat="1" applyFont="1" applyBorder="1"/>
    <xf numFmtId="0" fontId="2" fillId="0" borderId="9" xfId="0" applyFont="1" applyBorder="1"/>
    <xf numFmtId="0" fontId="2" fillId="0" borderId="3" xfId="0" applyFont="1" applyBorder="1" applyAlignment="1">
      <alignment wrapText="1"/>
    </xf>
    <xf numFmtId="0" fontId="2" fillId="0" borderId="8" xfId="0" applyFont="1" applyBorder="1"/>
    <xf numFmtId="0" fontId="2" fillId="0" borderId="5" xfId="0" applyFont="1" applyBorder="1"/>
    <xf numFmtId="0" fontId="1" fillId="0" borderId="13" xfId="0" applyFont="1" applyBorder="1"/>
    <xf numFmtId="4" fontId="1" fillId="0" borderId="14" xfId="0" applyNumberFormat="1" applyFont="1" applyBorder="1"/>
    <xf numFmtId="4" fontId="1" fillId="0" borderId="16" xfId="0" applyNumberFormat="1" applyFont="1" applyBorder="1"/>
    <xf numFmtId="4" fontId="1" fillId="0" borderId="16" xfId="0" applyNumberFormat="1" applyFont="1" applyBorder="1" applyAlignment="1">
      <alignment horizontal="right"/>
    </xf>
    <xf numFmtId="164" fontId="1" fillId="0" borderId="16" xfId="0" applyNumberFormat="1" applyFont="1" applyBorder="1"/>
    <xf numFmtId="4" fontId="1" fillId="0" borderId="17" xfId="0" applyNumberFormat="1" applyFont="1" applyBorder="1"/>
    <xf numFmtId="4" fontId="1" fillId="0" borderId="18" xfId="0" applyNumberFormat="1" applyFont="1" applyBorder="1"/>
    <xf numFmtId="4" fontId="1" fillId="0" borderId="18" xfId="0" applyNumberFormat="1" applyFont="1" applyBorder="1" applyAlignment="1">
      <alignment horizontal="right"/>
    </xf>
    <xf numFmtId="164" fontId="1" fillId="0" borderId="18" xfId="0" applyNumberFormat="1" applyFont="1" applyBorder="1"/>
    <xf numFmtId="4" fontId="1" fillId="0" borderId="19" xfId="0" applyNumberFormat="1" applyFont="1" applyBorder="1"/>
    <xf numFmtId="0" fontId="1" fillId="0" borderId="12" xfId="0" applyFont="1" applyBorder="1"/>
    <xf numFmtId="0" fontId="1" fillId="0" borderId="14" xfId="0" applyFont="1" applyBorder="1"/>
    <xf numFmtId="0" fontId="1" fillId="0" borderId="20" xfId="0" applyFont="1" applyBorder="1"/>
    <xf numFmtId="0" fontId="2" fillId="0" borderId="21" xfId="0" applyFont="1" applyBorder="1"/>
    <xf numFmtId="0" fontId="1" fillId="0" borderId="21" xfId="0" applyFont="1" applyBorder="1"/>
    <xf numFmtId="0" fontId="1" fillId="0" borderId="22" xfId="0" applyFont="1" applyBorder="1"/>
    <xf numFmtId="4" fontId="1" fillId="0" borderId="15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view="pageBreakPreview" zoomScale="160" zoomScaleNormal="100" zoomScaleSheetLayoutView="160" workbookViewId="0">
      <selection activeCell="H3" sqref="H3"/>
    </sheetView>
  </sheetViews>
  <sheetFormatPr defaultRowHeight="15" x14ac:dyDescent="0.25"/>
  <cols>
    <col min="1" max="1" width="4.140625" style="1" customWidth="1"/>
    <col min="2" max="2" width="18" style="1" customWidth="1"/>
    <col min="3" max="3" width="9.140625" style="1"/>
    <col min="4" max="4" width="18.28515625" style="1" customWidth="1"/>
    <col min="5" max="5" width="12.85546875" style="1" customWidth="1"/>
    <col min="6" max="7" width="13" style="1" customWidth="1"/>
    <col min="8" max="8" width="16.5703125" style="1" customWidth="1"/>
    <col min="9" max="9" width="12.140625" style="1" customWidth="1"/>
    <col min="10" max="10" width="12.5703125" style="1" customWidth="1"/>
    <col min="11" max="11" width="9.140625" style="1"/>
    <col min="12" max="12" width="14.42578125" style="1" customWidth="1"/>
    <col min="13" max="16384" width="9.140625" style="1"/>
  </cols>
  <sheetData>
    <row r="1" spans="1:13" ht="24.75" customHeight="1" x14ac:dyDescent="0.25">
      <c r="A1" s="41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3" ht="36.75" customHeight="1" thickBot="1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3" ht="201.75" customHeight="1" thickBot="1" x14ac:dyDescent="0.3">
      <c r="A3" s="3" t="s">
        <v>4</v>
      </c>
      <c r="B3" s="4" t="s">
        <v>0</v>
      </c>
      <c r="C3" s="4" t="s">
        <v>1</v>
      </c>
      <c r="D3" s="5" t="s">
        <v>19</v>
      </c>
      <c r="E3" s="5" t="s">
        <v>20</v>
      </c>
      <c r="F3" s="5" t="s">
        <v>22</v>
      </c>
      <c r="G3" s="5" t="s">
        <v>8</v>
      </c>
      <c r="H3" s="5" t="s">
        <v>10</v>
      </c>
      <c r="I3" s="5" t="s">
        <v>2</v>
      </c>
      <c r="J3" s="5" t="s">
        <v>3</v>
      </c>
      <c r="K3" s="5" t="s">
        <v>9</v>
      </c>
      <c r="L3" s="5" t="s">
        <v>21</v>
      </c>
      <c r="M3" s="2"/>
    </row>
    <row r="4" spans="1:13" x14ac:dyDescent="0.25">
      <c r="A4" s="6">
        <v>1</v>
      </c>
      <c r="B4" s="21" t="s">
        <v>6</v>
      </c>
      <c r="C4" s="13"/>
      <c r="D4" s="13">
        <v>175260</v>
      </c>
      <c r="E4" s="13">
        <v>0.34</v>
      </c>
      <c r="F4" s="13">
        <v>0.85</v>
      </c>
      <c r="G4" s="13">
        <f>D4*E4*F4</f>
        <v>50650.14</v>
      </c>
      <c r="H4" s="14">
        <v>0.33750000000000002</v>
      </c>
      <c r="I4" s="13">
        <v>5.44</v>
      </c>
      <c r="J4" s="13">
        <v>0.2</v>
      </c>
      <c r="K4" s="13">
        <v>1.2</v>
      </c>
      <c r="L4" s="15">
        <f>G4*H4*I4*J4*K4</f>
        <v>22318.477689600004</v>
      </c>
    </row>
    <row r="5" spans="1:13" x14ac:dyDescent="0.25">
      <c r="A5" s="24">
        <v>2</v>
      </c>
      <c r="B5" s="20" t="s">
        <v>12</v>
      </c>
      <c r="C5" s="16"/>
      <c r="D5" s="17"/>
      <c r="E5" s="18"/>
      <c r="F5" s="18"/>
      <c r="G5" s="18"/>
      <c r="H5" s="19"/>
      <c r="I5" s="18"/>
      <c r="J5" s="18"/>
      <c r="K5" s="18"/>
      <c r="L5" s="25"/>
    </row>
    <row r="6" spans="1:13" x14ac:dyDescent="0.25">
      <c r="A6" s="24" t="s">
        <v>11</v>
      </c>
      <c r="B6" s="22" t="s">
        <v>5</v>
      </c>
      <c r="C6" s="26">
        <v>3</v>
      </c>
      <c r="D6" s="27" t="s">
        <v>7</v>
      </c>
      <c r="E6" s="26">
        <v>0.31</v>
      </c>
      <c r="F6" s="26">
        <v>0.85</v>
      </c>
      <c r="G6" s="26">
        <f>(58420+58420*3)*E6*F6</f>
        <v>61574.68</v>
      </c>
      <c r="H6" s="28">
        <v>0.33750000000000002</v>
      </c>
      <c r="I6" s="26">
        <v>5.44</v>
      </c>
      <c r="J6" s="26">
        <v>0.2</v>
      </c>
      <c r="K6" s="26">
        <v>1.2</v>
      </c>
      <c r="L6" s="29">
        <f>G6*H6*I6*J6*K6</f>
        <v>27132.266995200003</v>
      </c>
    </row>
    <row r="7" spans="1:13" x14ac:dyDescent="0.25">
      <c r="A7" s="24">
        <v>3</v>
      </c>
      <c r="B7" s="20" t="s">
        <v>13</v>
      </c>
      <c r="C7" s="12"/>
      <c r="D7" s="34"/>
      <c r="E7" s="34"/>
      <c r="F7" s="34"/>
      <c r="G7" s="34"/>
      <c r="H7" s="34"/>
      <c r="I7" s="34"/>
      <c r="J7" s="34"/>
      <c r="K7" s="34"/>
      <c r="L7" s="35"/>
    </row>
    <row r="8" spans="1:13" x14ac:dyDescent="0.25">
      <c r="A8" s="24" t="s">
        <v>14</v>
      </c>
      <c r="B8" s="22" t="s">
        <v>5</v>
      </c>
      <c r="C8" s="9">
        <v>7</v>
      </c>
      <c r="D8" s="10" t="s">
        <v>15</v>
      </c>
      <c r="E8" s="9">
        <v>0.28999999999999998</v>
      </c>
      <c r="F8" s="9">
        <v>0.85</v>
      </c>
      <c r="G8" s="9">
        <f>(147320+40640*7)*E8*F8</f>
        <v>106438.69999999998</v>
      </c>
      <c r="H8" s="11">
        <v>0.33750000000000002</v>
      </c>
      <c r="I8" s="9">
        <v>5.44</v>
      </c>
      <c r="J8" s="9">
        <v>0.2</v>
      </c>
      <c r="K8" s="9">
        <v>1.2</v>
      </c>
      <c r="L8" s="40">
        <f>G8*H8*I8*J8*K8</f>
        <v>46901.148768000006</v>
      </c>
    </row>
    <row r="9" spans="1:13" x14ac:dyDescent="0.25">
      <c r="A9" s="36">
        <v>4</v>
      </c>
      <c r="B9" s="37" t="s">
        <v>17</v>
      </c>
      <c r="C9" s="38"/>
      <c r="D9" s="8"/>
      <c r="E9" s="8"/>
      <c r="F9" s="8"/>
      <c r="G9" s="8"/>
      <c r="H9" s="8"/>
      <c r="I9" s="8"/>
      <c r="J9" s="8"/>
      <c r="K9" s="8"/>
      <c r="L9" s="39"/>
    </row>
    <row r="10" spans="1:13" ht="15.75" thickBot="1" x14ac:dyDescent="0.3">
      <c r="A10" s="7" t="s">
        <v>16</v>
      </c>
      <c r="B10" s="23" t="s">
        <v>5</v>
      </c>
      <c r="C10" s="30">
        <v>15</v>
      </c>
      <c r="D10" s="31" t="s">
        <v>18</v>
      </c>
      <c r="E10" s="30">
        <v>0.26</v>
      </c>
      <c r="F10" s="30">
        <v>0.85</v>
      </c>
      <c r="G10" s="30">
        <f>(223520+33020*15)*E10*F10</f>
        <v>158859.22</v>
      </c>
      <c r="H10" s="32">
        <v>0.33750000000000002</v>
      </c>
      <c r="I10" s="30">
        <v>5.44</v>
      </c>
      <c r="J10" s="30">
        <v>0.2</v>
      </c>
      <c r="K10" s="30">
        <v>1.2</v>
      </c>
      <c r="L10" s="33">
        <f>G10*H10*I10*J10*K10</f>
        <v>69999.726700800005</v>
      </c>
    </row>
  </sheetData>
  <mergeCells count="1">
    <mergeCell ref="A1:L2"/>
  </mergeCells>
  <pageMargins left="0.70866141732283472" right="0.70866141732283472" top="0.15748031496062992" bottom="0.35433070866141736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Венера М. Заляева</dc:creator>
  <cp:lastModifiedBy>Любовь А. Каримова</cp:lastModifiedBy>
  <cp:lastPrinted>2020-02-12T08:41:07Z</cp:lastPrinted>
  <dcterms:created xsi:type="dcterms:W3CDTF">2020-02-06T09:58:05Z</dcterms:created>
  <dcterms:modified xsi:type="dcterms:W3CDTF">2020-02-12T11:50:02Z</dcterms:modified>
</cp:coreProperties>
</file>